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10" windowWidth="22710" windowHeight="8940" activeTab="0"/>
  </bookViews>
  <sheets>
    <sheet name="ΔΙΕΥΘΥΝΣΗΣ Δ.Ε. ΗΡΑΚΛΕΙΟΥ_Μοριο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<sst xmlns="http://schemas.openxmlformats.org/spreadsheetml/2006/main" count="142" uniqueCount="140">
  <si>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</si>
  <si>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</si>
  <si>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</si>
  <si>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</si>
  <si>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</si>
  <si>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</si>
  <si>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</si>
  <si>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</si>
  <si>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</si>
  <si>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</si>
  <si>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</si>
  <si>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</si>
  <si>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</si>
  <si>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</si>
  <si>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</si>
  <si>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</si>
  <si>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</si>
  <si>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</si>
  <si>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</si>
  <si>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</si>
  <si>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</si>
  <si>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</si>
  <si>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</si>
  <si>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</si>
  <si>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</si>
  <si>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</si>
  <si>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</si>
  <si>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</si>
  <si>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</si>
  <si>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</si>
  <si>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</si>
  <si>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</si>
  <si>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</si>
  <si>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</si>
  <si>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</si>
  <si>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</si>
  <si>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</si>
  <si>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</si>
  <si>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</si>
  <si>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</si>
  <si>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</si>
  <si>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</si>
  <si>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</si>
  <si>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</si>
  <si>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</si>
  <si>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</si>
  <si>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</si>
  <si>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</si>
  <si>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</si>
  <si>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</si>
  <si>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</si>
  <si>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</si>
  <si>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</si>
  <si>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</si>
  <si>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</si>
  <si>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</si>
  <si>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</si>
  <si>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</si>
  <si>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</si>
  <si>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</si>
  <si>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</si>
  <si>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</si>
  <si>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</si>
  <si>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</si>
  <si>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</si>
  <si>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</si>
  <si>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</si>
  <si>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</si>
  <si>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</si>
  <si>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</si>
  <si>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</si>
  <si>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</si>
  <si>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</si>
  <si>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</si>
  <si>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</si>
  <si>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</si>
  <si>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</si>
  <si>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</si>
  <si>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</si>
  <si>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</si>
  <si>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</si>
  <si>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</si>
  <si>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</si>
  <si>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</si>
  <si>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</si>
  <si>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</si>
  <si>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</si>
  <si>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</si>
  <si>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</si>
  <si>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</si>
  <si>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</si>
  <si>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</si>
  <si>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</si>
  <si>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</si>
  <si>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</si>
  <si>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</si>
  <si>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</si>
  <si>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</si>
  <si>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</si>
  <si>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</si>
  <si>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</si>
  <si>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</si>
  <si>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</si>
  <si>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</si>
  <si>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</si>
  <si>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</si>
  <si>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</si>
  <si>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</si>
  <si>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</si>
  <si>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</si>
  <si>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</si>
  <si>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</si>
  <si>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</si>
  <si>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</si>
  <si>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</si>
  <si>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</si>
  <si>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</si>
  <si>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</si>
  <si>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</si>
  <si>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</si>
  <si>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</si>
  <si>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</si>
  <si>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</si>
  <si>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</si>
  <si>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</si>
  <si>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</si>
  <si>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</si>
  <si>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</si>
  <si>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</si>
  <si>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</si>
  <si>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Β/ΘΜΙΑ</t>
  </si>
  <si>
    <t>ΔΙΕΥΘΥΝΣΗΣ Δ.Ε. ΗΡΑΚΛΕΙΟΥ</t>
  </si>
  <si>
    <t>ΔΟΥΛΓΕΡΑΚΗ ΦΩΤΕΙΝΗ</t>
  </si>
  <si>
    <t>ΠΕ11</t>
  </si>
  <si>
    <t>ΜΠΑΝΤΟΥΒΑ ΕΙΡΗΝΗ</t>
  </si>
  <si>
    <t>ΠΕ80 ΕΑΕ</t>
  </si>
  <si>
    <t>11571/10-07-2023</t>
  </si>
  <si>
    <t>11578/10-07-2023</t>
  </si>
  <si>
    <r>
      <t xml:space="preserve">Το Τοπικό Συμβούλιο Επιλογής Ηρακλείου με τη με αριθμό 11/21-07-2023 πράξη του κατήρτισε τον προσωρινό ενιαίο αξιολογικό πίνακα, κατά φθίνουσα σειρά, των δεκτών υποψηφίων για τις κενές θέσεις Διευθυντών/ντριών των Σχολικών Μονάδων: Γυμνάσιο Ζαρού, Γυμνάσιο Βαγιονιάς και Ε.Ε.Ε.Ε.Κ. Τυμπακίου, οι οποίοι έχουν τα τυπικά προσόντα συμμετοχής στη διαδικασία επιλογής Διευθυντών Σχολικών Μονάδων και Εργαστηριακών Κέντρων σύμφωνα με τις διατάξεις του Ν. 4823/21 (ΦΕΚ 136 Α). Οι υποψήφιοι μπορούν να υποβάλουν έγγραφη ένσταση κατά του πίνακα σε 3 εργάσιμες ημέρες, </t>
    </r>
    <r>
      <rPr>
        <b/>
        <u val="single"/>
        <sz val="11"/>
        <rFont val="Arial"/>
        <family val="2"/>
      </rPr>
      <t>ήτοι από 24-07-2023 έως και 26-07-2023.</t>
    </r>
    <r>
      <rPr>
        <b/>
        <sz val="11"/>
        <rFont val="Arial"/>
        <family val="2"/>
      </rPr>
      <t xml:space="preserve"> Οι ενστάσεις υποβάλλονται μέσω της ηλεκτρονικής διεύθυνσης tsedideira@dide.ira.sch.gr</t>
    </r>
  </si>
  <si>
    <t>Βιβλία, Συλλογικοί Τόμοι,
 Πρακτικά Συνεδρίων, 
 Επιμορφωτικό Υλικό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</si>
</sst>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  <numFmt numFmtId="169" formatCode="[$-408]dddd\,\ d\ mmmm\ yyyy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2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68" fontId="0" fillId="10" borderId="11" xfId="0" applyNumberForma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4" fillId="3" borderId="15" xfId="0" applyFont="1" applyFill="1" applyBorder="1" applyAlignment="1">
      <alignment horizontal="center" vertical="justify" wrapText="1"/>
    </xf>
    <xf numFmtId="0" fontId="4" fillId="3" borderId="0" xfId="0" applyFont="1" applyFill="1" applyBorder="1" applyAlignment="1">
      <alignment horizontal="center" vertical="justify" wrapText="1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"/>
  <sheetViews>
    <sheetView tabSelected="1" zoomScale="80" zoomScaleNormal="80" zoomScalePageLayoutView="0" workbookViewId="0" topLeftCell="A1">
      <selection activeCell="A2" sqref="A2:BP7"/>
    </sheetView>
  </sheetViews>
  <sheetFormatPr defaultColWidth="9.140625" defaultRowHeight="15"/>
  <cols>
    <col min="1" max="1" width="4.57421875" style="0" bestFit="1" customWidth="1"/>
    <col min="2" max="2" width="17.00390625" style="0" customWidth="1"/>
    <col min="3" max="3" width="8.28125" style="0" customWidth="1"/>
    <col min="4" max="4" width="24.00390625" style="0" customWidth="1"/>
    <col min="5" max="5" width="12.28125" style="0" bestFit="1" customWidth="1"/>
    <col min="6" max="6" width="9.8515625" style="0" customWidth="1"/>
    <col min="7" max="7" width="27.8515625" style="0" customWidth="1"/>
    <col min="8" max="8" width="14.140625" style="0" customWidth="1"/>
    <col min="9" max="9" width="19.28125" style="0" customWidth="1"/>
    <col min="10" max="10" width="21.00390625" style="0" customWidth="1"/>
    <col min="11" max="11" width="12.8515625" style="0" bestFit="1" customWidth="1"/>
    <col min="12" max="12" width="12.140625" style="0" bestFit="1" customWidth="1"/>
    <col min="13" max="14" width="13.57421875" style="0" bestFit="1" customWidth="1"/>
    <col min="15" max="15" width="15.57421875" style="0" bestFit="1" customWidth="1"/>
    <col min="16" max="16" width="11.00390625" style="0" bestFit="1" customWidth="1"/>
    <col min="17" max="17" width="12.8515625" style="0" bestFit="1" customWidth="1"/>
    <col min="18" max="18" width="8.8515625" style="0" bestFit="1" customWidth="1"/>
    <col min="19" max="19" width="9.57421875" style="0" bestFit="1" customWidth="1"/>
    <col min="20" max="20" width="19.57421875" style="0" bestFit="1" customWidth="1"/>
    <col min="21" max="21" width="10.140625" style="0" bestFit="1" customWidth="1"/>
    <col min="22" max="22" width="15.421875" style="0" customWidth="1"/>
    <col min="23" max="23" width="8.421875" style="0" bestFit="1" customWidth="1"/>
    <col min="24" max="25" width="17.00390625" style="0" customWidth="1"/>
    <col min="26" max="26" width="9.421875" style="0" bestFit="1" customWidth="1"/>
    <col min="27" max="27" width="10.7109375" style="0" customWidth="1"/>
    <col min="28" max="28" width="10.140625" style="0" customWidth="1"/>
    <col min="29" max="29" width="13.00390625" style="0" bestFit="1" customWidth="1"/>
    <col min="30" max="35" width="8.00390625" style="0" bestFit="1" customWidth="1"/>
    <col min="36" max="36" width="12.421875" style="0" bestFit="1" customWidth="1"/>
    <col min="37" max="37" width="24.140625" style="0" customWidth="1"/>
    <col min="38" max="38" width="8.7109375" style="0" bestFit="1" customWidth="1"/>
    <col min="39" max="39" width="10.8515625" style="0" bestFit="1" customWidth="1"/>
    <col min="40" max="40" width="9.421875" style="0" bestFit="1" customWidth="1"/>
    <col min="41" max="41" width="10.8515625" style="0" bestFit="1" customWidth="1"/>
    <col min="42" max="42" width="10.28125" style="0" bestFit="1" customWidth="1"/>
    <col min="43" max="43" width="10.8515625" style="0" bestFit="1" customWidth="1"/>
    <col min="44" max="44" width="10.00390625" style="0" bestFit="1" customWidth="1"/>
    <col min="45" max="45" width="15.57421875" style="0" bestFit="1" customWidth="1"/>
    <col min="46" max="47" width="17.00390625" style="0" customWidth="1"/>
    <col min="48" max="48" width="14.8515625" style="0" bestFit="1" customWidth="1"/>
    <col min="49" max="50" width="11.421875" style="0" bestFit="1" customWidth="1"/>
    <col min="51" max="51" width="10.00390625" style="0" bestFit="1" customWidth="1"/>
    <col min="52" max="52" width="16.140625" style="0" customWidth="1"/>
    <col min="53" max="53" width="15.57421875" style="0" customWidth="1"/>
    <col min="54" max="54" width="14.57421875" style="0" customWidth="1"/>
    <col min="55" max="55" width="13.00390625" style="0" customWidth="1"/>
    <col min="56" max="56" width="13.28125" style="0" customWidth="1"/>
    <col min="57" max="57" width="17.00390625" style="0" customWidth="1"/>
    <col min="58" max="58" width="15.140625" style="0" bestFit="1" customWidth="1"/>
    <col min="59" max="59" width="6.00390625" style="0" bestFit="1" customWidth="1"/>
    <col min="60" max="60" width="11.57421875" style="0" bestFit="1" customWidth="1"/>
    <col min="61" max="61" width="16.28125" style="0" bestFit="1" customWidth="1"/>
    <col min="62" max="62" width="14.421875" style="0" bestFit="1" customWidth="1"/>
    <col min="63" max="63" width="15.140625" style="0" bestFit="1" customWidth="1"/>
    <col min="64" max="64" width="17.28125" style="0" bestFit="1" customWidth="1"/>
    <col min="65" max="65" width="27.7109375" style="0" customWidth="1"/>
    <col min="66" max="66" width="15.8515625" style="0" bestFit="1" customWidth="1"/>
    <col min="67" max="67" width="12.00390625" style="0" bestFit="1" customWidth="1"/>
    <col min="68" max="68" width="11.57421875" style="0" customWidth="1"/>
  </cols>
  <sheetData>
    <row r="1" spans="1:9" ht="100.5" customHeight="1">
      <c r="A1" s="36" t="s">
        <v>138</v>
      </c>
      <c r="B1" s="37"/>
      <c r="C1" s="37"/>
      <c r="D1" s="37"/>
      <c r="E1" s="37"/>
      <c r="F1" s="37"/>
      <c r="G1" s="37"/>
      <c r="H1" s="37"/>
      <c r="I1" s="37"/>
    </row>
    <row r="2" spans="1:68" s="35" customFormat="1" ht="129.75" customHeight="1">
      <c r="A2" s="40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28" t="s">
        <v>7</v>
      </c>
      <c r="I2" s="29" t="s">
        <v>8</v>
      </c>
      <c r="J2" s="30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0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  <c r="AA2" s="31" t="s">
        <v>26</v>
      </c>
      <c r="AB2" s="31" t="s">
        <v>27</v>
      </c>
      <c r="AC2" s="30" t="s">
        <v>28</v>
      </c>
      <c r="AD2" s="31" t="s">
        <v>29</v>
      </c>
      <c r="AE2" s="31" t="s">
        <v>30</v>
      </c>
      <c r="AF2" s="31" t="s">
        <v>31</v>
      </c>
      <c r="AG2" s="31" t="s">
        <v>32</v>
      </c>
      <c r="AH2" s="31" t="s">
        <v>33</v>
      </c>
      <c r="AI2" s="31" t="s">
        <v>34</v>
      </c>
      <c r="AJ2" s="30" t="s">
        <v>35</v>
      </c>
      <c r="AK2" s="28" t="s">
        <v>139</v>
      </c>
      <c r="AL2" s="31" t="s">
        <v>36</v>
      </c>
      <c r="AM2" s="31" t="s">
        <v>37</v>
      </c>
      <c r="AN2" s="31" t="s">
        <v>38</v>
      </c>
      <c r="AO2" s="31" t="s">
        <v>39</v>
      </c>
      <c r="AP2" s="31" t="s">
        <v>40</v>
      </c>
      <c r="AQ2" s="31" t="s">
        <v>41</v>
      </c>
      <c r="AR2" s="31" t="s">
        <v>42</v>
      </c>
      <c r="AS2" s="31" t="s">
        <v>43</v>
      </c>
      <c r="AT2" s="31" t="s">
        <v>44</v>
      </c>
      <c r="AU2" s="31" t="s">
        <v>45</v>
      </c>
      <c r="AV2" s="28" t="s">
        <v>46</v>
      </c>
      <c r="AW2" s="31" t="s">
        <v>47</v>
      </c>
      <c r="AX2" s="31" t="s">
        <v>48</v>
      </c>
      <c r="AY2" s="30" t="s">
        <v>49</v>
      </c>
      <c r="AZ2" s="29" t="s">
        <v>50</v>
      </c>
      <c r="BA2" s="32" t="s">
        <v>51</v>
      </c>
      <c r="BB2" s="33" t="s">
        <v>52</v>
      </c>
      <c r="BC2" s="31" t="s">
        <v>53</v>
      </c>
      <c r="BD2" s="31" t="s">
        <v>54</v>
      </c>
      <c r="BE2" s="33" t="s">
        <v>55</v>
      </c>
      <c r="BF2" s="33" t="s">
        <v>56</v>
      </c>
      <c r="BG2" s="31" t="s">
        <v>57</v>
      </c>
      <c r="BH2" s="31" t="s">
        <v>58</v>
      </c>
      <c r="BI2" s="30" t="s">
        <v>59</v>
      </c>
      <c r="BJ2" s="30" t="s">
        <v>60</v>
      </c>
      <c r="BK2" s="31" t="s">
        <v>61</v>
      </c>
      <c r="BL2" s="31" t="s">
        <v>62</v>
      </c>
      <c r="BM2" s="31" t="s">
        <v>63</v>
      </c>
      <c r="BN2" s="31" t="s">
        <v>64</v>
      </c>
      <c r="BO2" s="31" t="s">
        <v>65</v>
      </c>
      <c r="BP2" s="34" t="s">
        <v>66</v>
      </c>
    </row>
    <row r="3" spans="1:68" ht="69" customHeight="1">
      <c r="A3" s="40"/>
      <c r="B3" s="38"/>
      <c r="C3" s="38"/>
      <c r="D3" s="38"/>
      <c r="E3" s="38"/>
      <c r="F3" s="38"/>
      <c r="G3" s="38"/>
      <c r="H3" s="3"/>
      <c r="I3" s="5"/>
      <c r="J3" s="7"/>
      <c r="K3" s="11"/>
      <c r="L3" s="11"/>
      <c r="M3" s="11"/>
      <c r="N3" s="11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11"/>
      <c r="AA3" s="11"/>
      <c r="AB3" s="11"/>
      <c r="AC3" s="7"/>
      <c r="AD3" s="11"/>
      <c r="AE3" s="11"/>
      <c r="AF3" s="11"/>
      <c r="AG3" s="11"/>
      <c r="AH3" s="11"/>
      <c r="AI3" s="11"/>
      <c r="AJ3" s="7"/>
      <c r="AK3" s="3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3"/>
      <c r="AW3" s="11"/>
      <c r="AX3" s="11"/>
      <c r="AY3" s="7"/>
      <c r="AZ3" s="5"/>
      <c r="BA3" s="7"/>
      <c r="BB3" s="12"/>
      <c r="BC3" s="11"/>
      <c r="BD3" s="11"/>
      <c r="BE3" s="12"/>
      <c r="BF3" s="12"/>
      <c r="BG3" s="11"/>
      <c r="BH3" s="11"/>
      <c r="BI3" s="7"/>
      <c r="BJ3" s="7"/>
      <c r="BK3" s="11"/>
      <c r="BL3" s="11"/>
      <c r="BM3" s="10" t="s">
        <v>67</v>
      </c>
      <c r="BN3" s="11"/>
      <c r="BO3" s="11"/>
      <c r="BP3" s="16"/>
    </row>
    <row r="4" spans="1:68" ht="42" customHeight="1">
      <c r="A4" s="40"/>
      <c r="B4" s="38"/>
      <c r="C4" s="38"/>
      <c r="D4" s="38"/>
      <c r="E4" s="38"/>
      <c r="F4" s="38"/>
      <c r="G4" s="38"/>
      <c r="H4" s="2" t="s">
        <v>68</v>
      </c>
      <c r="I4" s="4">
        <v>28</v>
      </c>
      <c r="J4" s="8">
        <v>13</v>
      </c>
      <c r="K4" s="10">
        <v>6</v>
      </c>
      <c r="L4" s="10">
        <v>5</v>
      </c>
      <c r="M4" s="10">
        <v>4</v>
      </c>
      <c r="N4" s="10">
        <v>3</v>
      </c>
      <c r="O4" s="10">
        <v>2</v>
      </c>
      <c r="P4" s="10">
        <v>3</v>
      </c>
      <c r="Q4" s="10">
        <v>2</v>
      </c>
      <c r="R4" s="10">
        <v>1</v>
      </c>
      <c r="S4" s="10">
        <v>1</v>
      </c>
      <c r="T4" s="8">
        <v>4</v>
      </c>
      <c r="U4" s="10">
        <v>1</v>
      </c>
      <c r="V4" s="10">
        <v>2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0.5</v>
      </c>
      <c r="AC4" s="8">
        <v>4</v>
      </c>
      <c r="AD4" s="10">
        <v>3</v>
      </c>
      <c r="AE4" s="10">
        <v>2</v>
      </c>
      <c r="AF4" s="10">
        <v>1</v>
      </c>
      <c r="AG4" s="10">
        <v>2</v>
      </c>
      <c r="AH4" s="10">
        <v>1</v>
      </c>
      <c r="AI4" s="10">
        <v>0.5</v>
      </c>
      <c r="AJ4" s="8">
        <v>5</v>
      </c>
      <c r="AK4" s="2">
        <v>3</v>
      </c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2">
        <v>2</v>
      </c>
      <c r="AW4" s="10"/>
      <c r="AX4" s="10"/>
      <c r="AY4" s="8">
        <v>2</v>
      </c>
      <c r="AZ4" s="4">
        <v>27</v>
      </c>
      <c r="BA4" s="8">
        <v>13</v>
      </c>
      <c r="BB4" s="13">
        <v>9</v>
      </c>
      <c r="BC4" s="10"/>
      <c r="BD4" s="10"/>
      <c r="BE4" s="13">
        <v>5</v>
      </c>
      <c r="BF4" s="13">
        <v>4</v>
      </c>
      <c r="BG4" s="10">
        <v>2</v>
      </c>
      <c r="BH4" s="10">
        <v>3</v>
      </c>
      <c r="BI4" s="8">
        <v>2</v>
      </c>
      <c r="BJ4" s="8">
        <v>12</v>
      </c>
      <c r="BK4" s="10">
        <v>6</v>
      </c>
      <c r="BL4" s="10">
        <v>6</v>
      </c>
      <c r="BM4" s="10">
        <v>6</v>
      </c>
      <c r="BN4" s="10">
        <v>4</v>
      </c>
      <c r="BO4" s="10">
        <v>3</v>
      </c>
      <c r="BP4" s="15">
        <v>2</v>
      </c>
    </row>
    <row r="5" spans="1:68" ht="90.75" customHeight="1" thickBot="1">
      <c r="A5" s="41"/>
      <c r="B5" s="39"/>
      <c r="C5" s="39"/>
      <c r="D5" s="39"/>
      <c r="E5" s="39"/>
      <c r="F5" s="39"/>
      <c r="G5" s="39"/>
      <c r="H5" s="1" t="s">
        <v>69</v>
      </c>
      <c r="I5" s="6" t="s">
        <v>70</v>
      </c>
      <c r="J5" s="9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  <c r="P5" s="1" t="s">
        <v>77</v>
      </c>
      <c r="Q5" s="1" t="s">
        <v>78</v>
      </c>
      <c r="R5" s="1" t="s">
        <v>79</v>
      </c>
      <c r="S5" s="1" t="s">
        <v>80</v>
      </c>
      <c r="T5" s="9" t="s">
        <v>81</v>
      </c>
      <c r="U5" s="1" t="s">
        <v>82</v>
      </c>
      <c r="V5" s="1" t="s">
        <v>83</v>
      </c>
      <c r="W5" s="1" t="s">
        <v>84</v>
      </c>
      <c r="X5" s="1" t="s">
        <v>85</v>
      </c>
      <c r="Y5" s="1" t="s">
        <v>86</v>
      </c>
      <c r="Z5" s="1" t="s">
        <v>87</v>
      </c>
      <c r="AA5" s="1" t="s">
        <v>88</v>
      </c>
      <c r="AB5" s="1" t="s">
        <v>89</v>
      </c>
      <c r="AC5" s="9" t="s">
        <v>90</v>
      </c>
      <c r="AD5" s="1" t="s">
        <v>91</v>
      </c>
      <c r="AE5" s="1" t="s">
        <v>92</v>
      </c>
      <c r="AF5" s="1" t="s">
        <v>93</v>
      </c>
      <c r="AG5" s="1" t="s">
        <v>94</v>
      </c>
      <c r="AH5" s="1" t="s">
        <v>95</v>
      </c>
      <c r="AI5" s="1" t="s">
        <v>96</v>
      </c>
      <c r="AJ5" s="9" t="s">
        <v>97</v>
      </c>
      <c r="AK5" s="1" t="s">
        <v>98</v>
      </c>
      <c r="AL5" s="1" t="s">
        <v>99</v>
      </c>
      <c r="AM5" s="1" t="s">
        <v>100</v>
      </c>
      <c r="AN5" s="1" t="s">
        <v>101</v>
      </c>
      <c r="AO5" s="1" t="s">
        <v>102</v>
      </c>
      <c r="AP5" s="1" t="s">
        <v>103</v>
      </c>
      <c r="AQ5" s="1" t="s">
        <v>104</v>
      </c>
      <c r="AR5" s="1" t="s">
        <v>105</v>
      </c>
      <c r="AS5" s="1" t="s">
        <v>106</v>
      </c>
      <c r="AT5" s="1" t="s">
        <v>107</v>
      </c>
      <c r="AU5" s="1" t="s">
        <v>108</v>
      </c>
      <c r="AV5" s="1" t="s">
        <v>109</v>
      </c>
      <c r="AW5" s="1" t="s">
        <v>110</v>
      </c>
      <c r="AX5" s="1" t="s">
        <v>111</v>
      </c>
      <c r="AY5" s="9" t="s">
        <v>112</v>
      </c>
      <c r="AZ5" s="6" t="s">
        <v>113</v>
      </c>
      <c r="BA5" s="9" t="s">
        <v>114</v>
      </c>
      <c r="BB5" s="14" t="s">
        <v>115</v>
      </c>
      <c r="BC5" s="1" t="s">
        <v>116</v>
      </c>
      <c r="BD5" s="1" t="s">
        <v>117</v>
      </c>
      <c r="BE5" s="14" t="s">
        <v>118</v>
      </c>
      <c r="BF5" s="14" t="s">
        <v>119</v>
      </c>
      <c r="BG5" s="1" t="s">
        <v>120</v>
      </c>
      <c r="BH5" s="1" t="s">
        <v>121</v>
      </c>
      <c r="BI5" s="9" t="s">
        <v>122</v>
      </c>
      <c r="BJ5" s="9" t="s">
        <v>123</v>
      </c>
      <c r="BK5" s="1" t="s">
        <v>124</v>
      </c>
      <c r="BL5" s="1" t="s">
        <v>125</v>
      </c>
      <c r="BM5" s="1" t="s">
        <v>126</v>
      </c>
      <c r="BN5" s="1" t="s">
        <v>127</v>
      </c>
      <c r="BO5" s="1" t="s">
        <v>128</v>
      </c>
      <c r="BP5" s="17" t="s">
        <v>129</v>
      </c>
    </row>
    <row r="6" spans="1:68" ht="15">
      <c r="A6" s="18">
        <v>1</v>
      </c>
      <c r="B6" s="26" t="s">
        <v>136</v>
      </c>
      <c r="C6" s="24">
        <v>709060</v>
      </c>
      <c r="D6" s="25" t="s">
        <v>134</v>
      </c>
      <c r="E6" s="25" t="s">
        <v>135</v>
      </c>
      <c r="F6" s="18" t="s">
        <v>130</v>
      </c>
      <c r="G6" s="18" t="s">
        <v>131</v>
      </c>
      <c r="H6" s="27">
        <f>I6+AZ6</f>
        <v>10</v>
      </c>
      <c r="I6" s="20">
        <f>MIN(J6+T6+AC6+AJ6+AY6,$I$4)</f>
        <v>7</v>
      </c>
      <c r="J6" s="21">
        <f>MIN(SUM(K6:S6),$J$4)</f>
        <v>3</v>
      </c>
      <c r="K6" s="21"/>
      <c r="L6" s="21">
        <v>0</v>
      </c>
      <c r="M6" s="21"/>
      <c r="N6" s="21">
        <v>3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2">
        <f>MIN(SUM(U6:AB6),$T$4)</f>
        <v>2</v>
      </c>
      <c r="U6" s="21">
        <v>0</v>
      </c>
      <c r="V6" s="22">
        <v>1</v>
      </c>
      <c r="W6" s="22">
        <v>1</v>
      </c>
      <c r="X6" s="22">
        <v>0</v>
      </c>
      <c r="Y6" s="21">
        <v>0</v>
      </c>
      <c r="Z6" s="22">
        <v>0</v>
      </c>
      <c r="AA6" s="21">
        <v>0</v>
      </c>
      <c r="AB6" s="22">
        <v>0</v>
      </c>
      <c r="AC6" s="22">
        <f>SUM(AD6:AI6)</f>
        <v>2</v>
      </c>
      <c r="AD6" s="21">
        <v>0</v>
      </c>
      <c r="AE6" s="21">
        <v>0</v>
      </c>
      <c r="AF6" s="21">
        <v>2</v>
      </c>
      <c r="AG6" s="21">
        <v>0</v>
      </c>
      <c r="AH6" s="21">
        <v>0</v>
      </c>
      <c r="AI6" s="22">
        <v>0</v>
      </c>
      <c r="AJ6" s="20">
        <f>MIN(AK6+AV6,$AJ$4)</f>
        <v>0</v>
      </c>
      <c r="AK6" s="20">
        <v>0</v>
      </c>
      <c r="AL6" s="21">
        <v>0</v>
      </c>
      <c r="AM6" s="22">
        <v>0</v>
      </c>
      <c r="AN6" s="23">
        <v>0</v>
      </c>
      <c r="AO6" s="20">
        <v>0</v>
      </c>
      <c r="AP6" s="23">
        <v>0</v>
      </c>
      <c r="AQ6" s="20">
        <v>0</v>
      </c>
      <c r="AR6" s="23">
        <v>0</v>
      </c>
      <c r="AS6" s="21">
        <v>0</v>
      </c>
      <c r="AT6" s="20">
        <v>0</v>
      </c>
      <c r="AU6" s="23">
        <v>0</v>
      </c>
      <c r="AV6" s="23">
        <v>0</v>
      </c>
      <c r="AW6" s="22">
        <v>0</v>
      </c>
      <c r="AX6" s="23">
        <v>0</v>
      </c>
      <c r="AY6" s="22">
        <v>0</v>
      </c>
      <c r="AZ6" s="19">
        <f>MIN(BA6+BI6+BJ6,$AZ$4)</f>
        <v>3</v>
      </c>
      <c r="BA6" s="20">
        <f>MIN(BB6+BE6+BF6,$BA$4)</f>
        <v>2.5</v>
      </c>
      <c r="BB6" s="20">
        <v>0.5</v>
      </c>
      <c r="BC6" s="23">
        <v>0.5</v>
      </c>
      <c r="BD6" s="20">
        <v>0</v>
      </c>
      <c r="BE6" s="22">
        <v>0</v>
      </c>
      <c r="BF6" s="21">
        <f>MIN(SUM(BG6:BH6),$BF$4)</f>
        <v>2</v>
      </c>
      <c r="BG6" s="21">
        <v>0</v>
      </c>
      <c r="BH6" s="21">
        <v>2</v>
      </c>
      <c r="BI6" s="22">
        <v>0</v>
      </c>
      <c r="BJ6" s="19">
        <f>SUM(BK6:BP6)</f>
        <v>0.5</v>
      </c>
      <c r="BK6" s="22">
        <v>0</v>
      </c>
      <c r="BL6" s="19">
        <v>0</v>
      </c>
      <c r="BM6" s="20">
        <v>0</v>
      </c>
      <c r="BN6" s="20">
        <v>0</v>
      </c>
      <c r="BO6" s="20">
        <v>0.5</v>
      </c>
      <c r="BP6" s="19">
        <v>0</v>
      </c>
    </row>
    <row r="7" spans="1:68" ht="15">
      <c r="A7" s="18">
        <v>2</v>
      </c>
      <c r="B7" s="26" t="s">
        <v>137</v>
      </c>
      <c r="C7" s="24">
        <v>227871</v>
      </c>
      <c r="D7" s="25" t="s">
        <v>132</v>
      </c>
      <c r="E7" s="25" t="s">
        <v>133</v>
      </c>
      <c r="F7" s="18" t="s">
        <v>130</v>
      </c>
      <c r="G7" s="18" t="s">
        <v>131</v>
      </c>
      <c r="H7" s="27">
        <f>I7+AZ7</f>
        <v>9.635</v>
      </c>
      <c r="I7" s="20">
        <f>MIN(J7+T7+AC7+AJ7+AY7,$I$4)</f>
        <v>0.76</v>
      </c>
      <c r="J7" s="21">
        <f>MIN(SUM(K7:S7),$J$4)</f>
        <v>0</v>
      </c>
      <c r="K7" s="21">
        <v>0</v>
      </c>
      <c r="L7" s="21">
        <v>0</v>
      </c>
      <c r="M7" s="21"/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2">
        <f>MIN(SUM(U7:AB7),$T$4)</f>
        <v>0.76</v>
      </c>
      <c r="U7" s="21"/>
      <c r="V7" s="21"/>
      <c r="W7" s="22">
        <v>0.76</v>
      </c>
      <c r="X7" s="22"/>
      <c r="Y7" s="21">
        <v>0</v>
      </c>
      <c r="Z7" s="22">
        <v>0</v>
      </c>
      <c r="AA7" s="21"/>
      <c r="AB7" s="22">
        <v>0</v>
      </c>
      <c r="AC7" s="22">
        <f>SUM(AD7:AI7)</f>
        <v>0</v>
      </c>
      <c r="AD7" s="21"/>
      <c r="AE7" s="21">
        <v>0</v>
      </c>
      <c r="AF7" s="21">
        <v>0</v>
      </c>
      <c r="AG7" s="21">
        <v>0</v>
      </c>
      <c r="AH7" s="21">
        <v>0</v>
      </c>
      <c r="AI7" s="22"/>
      <c r="AJ7" s="20">
        <f>MIN(AK7+AV7,$AJ$4)</f>
        <v>0</v>
      </c>
      <c r="AK7" s="20"/>
      <c r="AL7" s="21"/>
      <c r="AM7" s="22"/>
      <c r="AN7" s="23"/>
      <c r="AO7" s="20"/>
      <c r="AP7" s="23"/>
      <c r="AQ7" s="20"/>
      <c r="AR7" s="23">
        <v>0</v>
      </c>
      <c r="AS7" s="21"/>
      <c r="AT7" s="20">
        <v>0</v>
      </c>
      <c r="AU7" s="23"/>
      <c r="AV7" s="23"/>
      <c r="AW7" s="22"/>
      <c r="AX7" s="23"/>
      <c r="AY7" s="22"/>
      <c r="AZ7" s="19">
        <f>MIN(BA7+BI7+BJ7,$AZ$4)</f>
        <v>8.875</v>
      </c>
      <c r="BA7" s="20">
        <f>MIN(BB7+BE7+BF7,$BA$4)</f>
        <v>7.75</v>
      </c>
      <c r="BB7" s="20">
        <f>MIN(SUM(BC7:BD7),$BB$4)</f>
        <v>7.75</v>
      </c>
      <c r="BC7" s="23">
        <v>7.75</v>
      </c>
      <c r="BD7" s="20">
        <v>0</v>
      </c>
      <c r="BE7" s="22"/>
      <c r="BF7" s="21">
        <f>MIN(SUM(BG7:BH7),$BF$4)</f>
        <v>0</v>
      </c>
      <c r="BG7" s="21"/>
      <c r="BH7" s="21"/>
      <c r="BI7" s="22">
        <v>0</v>
      </c>
      <c r="BJ7" s="19">
        <f>SUM(BK7:BP7)</f>
        <v>1.125</v>
      </c>
      <c r="BK7" s="22">
        <v>0</v>
      </c>
      <c r="BL7" s="19">
        <v>0</v>
      </c>
      <c r="BM7" s="20">
        <v>1.125</v>
      </c>
      <c r="BN7" s="20">
        <v>0</v>
      </c>
      <c r="BO7" s="20"/>
      <c r="BP7" s="19">
        <v>0</v>
      </c>
    </row>
  </sheetData>
  <sheetProtection sheet="1"/>
  <mergeCells count="8">
    <mergeCell ref="A1:I1"/>
    <mergeCell ref="F2:F5"/>
    <mergeCell ref="G2:G5"/>
    <mergeCell ref="A2:A5"/>
    <mergeCell ref="B2:B5"/>
    <mergeCell ref="C2:C5"/>
    <mergeCell ref="D2:D5"/>
    <mergeCell ref="E2:E5"/>
  </mergeCells>
  <printOptions/>
  <pageMargins left="0.33" right="0.22" top="0.7480314960629921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Spyridakis</dc:creator>
  <cp:keywords/>
  <dc:description/>
  <cp:lastModifiedBy>ΔΕΣΠΟΤΟΠΟΥΛΟΣ</cp:lastModifiedBy>
  <cp:lastPrinted>2023-07-21T06:19:37Z</cp:lastPrinted>
  <dcterms:created xsi:type="dcterms:W3CDTF">2023-03-07T18:02:41Z</dcterms:created>
  <dcterms:modified xsi:type="dcterms:W3CDTF">2023-07-21T09:19:46Z</dcterms:modified>
  <cp:category/>
  <cp:version/>
  <cp:contentType/>
  <cp:contentStatus/>
</cp:coreProperties>
</file>